
<file path=[Content_Types].xml><?xml version="1.0" encoding="utf-8"?>
<Types xmlns="http://schemas.openxmlformats.org/package/2006/content-types">
  <Default Extension="bin" ContentType="image/p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G-DAMP\SM\Marchés\2026\2026DG15 Travaux façades Niepce et Cassin\2- Rédaction et publication\01- DCE Travail\"/>
    </mc:Choice>
  </mc:AlternateContent>
  <xr:revisionPtr revIDLastSave="0" documentId="13_ncr:1_{46D0B64E-B5BF-4673-BDB4-0FE59B6456B4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LOT UNIQUE Page de garde" sheetId="2" r:id="rId1"/>
    <sheet name="LOT UNIQUE RAVALEMENT DE FACAD" sheetId="3" r:id="rId2"/>
  </sheets>
  <definedNames>
    <definedName name="_xlnm.Print_Titles" localSheetId="1">'LOT UNIQUE RAVALEMENT DE FACAD'!$1:$2</definedName>
    <definedName name="_xlnm.Print_Area" localSheetId="1">'LOT UNIQUE RAVALEMENT DE FACAD'!$A$1:$G$109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7" i="3"/>
  <c r="G8" i="3"/>
  <c r="G9" i="3"/>
  <c r="G10" i="3"/>
  <c r="G16" i="3"/>
  <c r="G17" i="3"/>
  <c r="G18" i="3"/>
  <c r="G19" i="3"/>
  <c r="G30" i="3" s="1"/>
  <c r="G20" i="3"/>
  <c r="G21" i="3"/>
  <c r="G22" i="3"/>
  <c r="G23" i="3"/>
  <c r="G25" i="3"/>
  <c r="G26" i="3"/>
  <c r="G27" i="3"/>
  <c r="G28" i="3"/>
  <c r="G33" i="3"/>
  <c r="G35" i="3" s="1"/>
  <c r="G38" i="3"/>
  <c r="G39" i="3"/>
  <c r="G40" i="3"/>
  <c r="G42" i="3"/>
  <c r="G45" i="3"/>
  <c r="G47" i="3"/>
  <c r="G51" i="3"/>
  <c r="G52" i="3"/>
  <c r="G54" i="3"/>
  <c r="G58" i="3"/>
  <c r="G61" i="3" s="1"/>
  <c r="G59" i="3"/>
  <c r="G65" i="3"/>
  <c r="G66" i="3"/>
  <c r="G67" i="3"/>
  <c r="G69" i="3"/>
  <c r="G71" i="3"/>
  <c r="G74" i="3"/>
  <c r="G75" i="3"/>
  <c r="G76" i="3"/>
  <c r="G78" i="3"/>
  <c r="G81" i="3"/>
  <c r="G82" i="3"/>
  <c r="G83" i="3"/>
  <c r="G84" i="3"/>
  <c r="G86" i="3"/>
  <c r="G89" i="3"/>
  <c r="G90" i="3"/>
  <c r="G92" i="3"/>
  <c r="G95" i="3"/>
  <c r="G97" i="3" s="1"/>
  <c r="G100" i="3"/>
  <c r="G102" i="3"/>
  <c r="B107" i="3"/>
  <c r="G12" i="3" l="1"/>
  <c r="G106" i="3" s="1"/>
  <c r="G107" i="3" l="1"/>
  <c r="G108" i="3"/>
</calcChain>
</file>

<file path=xl/sharedStrings.xml><?xml version="1.0" encoding="utf-8"?>
<sst xmlns="http://schemas.openxmlformats.org/spreadsheetml/2006/main" count="304" uniqueCount="304">
  <si>
    <t>U</t>
  </si>
  <si>
    <t>Quantité indicative</t>
  </si>
  <si>
    <t>Quantité entreprise</t>
  </si>
  <si>
    <t>Prix unitaire</t>
  </si>
  <si>
    <t>Montant H.T.</t>
  </si>
  <si>
    <t>1</t>
  </si>
  <si>
    <t>DESIGNATION DES OUVRAGES</t>
  </si>
  <si>
    <t>CH3</t>
  </si>
  <si>
    <t>1.1</t>
  </si>
  <si>
    <t>TRAVAUX PREPARATOIRES</t>
  </si>
  <si>
    <t>CH4</t>
  </si>
  <si>
    <t xml:space="preserve">1.1 1 </t>
  </si>
  <si>
    <t>Constat d'Huissier avant toute intervention de travaux</t>
  </si>
  <si>
    <t>Ens</t>
  </si>
  <si>
    <t>ART</t>
  </si>
  <si>
    <t>C1-56</t>
  </si>
  <si>
    <t xml:space="preserve">1.1 2 </t>
  </si>
  <si>
    <t>Panneau chantier règlementaire</t>
  </si>
  <si>
    <t>U</t>
  </si>
  <si>
    <t>ART</t>
  </si>
  <si>
    <t>C0-4</t>
  </si>
  <si>
    <t xml:space="preserve">1.1 3 </t>
  </si>
  <si>
    <t>Barrières de chantier - grillagée</t>
  </si>
  <si>
    <t>ml</t>
  </si>
  <si>
    <t>ART</t>
  </si>
  <si>
    <t>002-A036</t>
  </si>
  <si>
    <t xml:space="preserve">1.1 4 </t>
  </si>
  <si>
    <t>Base vie</t>
  </si>
  <si>
    <t>Ens</t>
  </si>
  <si>
    <t>ART</t>
  </si>
  <si>
    <t>002-C686</t>
  </si>
  <si>
    <t xml:space="preserve">1.1 5 </t>
  </si>
  <si>
    <t>Mise en sécurité du personnel et moyens d'acheminement</t>
  </si>
  <si>
    <t>Ens</t>
  </si>
  <si>
    <t>ART</t>
  </si>
  <si>
    <t>LZ-247</t>
  </si>
  <si>
    <t>Total TRAVAUX PREPARATOIRES</t>
  </si>
  <si>
    <t>STOT</t>
  </si>
  <si>
    <t>1.2</t>
  </si>
  <si>
    <t>REVETEMENT D'ETANCHEITE LIQUIDE</t>
  </si>
  <si>
    <t>CH4</t>
  </si>
  <si>
    <t>1.2.1</t>
  </si>
  <si>
    <t>Étanchéité liquide sur toiture inaccessible (dôme)</t>
  </si>
  <si>
    <t>CH5</t>
  </si>
  <si>
    <t xml:space="preserve">1.2.1 1 </t>
  </si>
  <si>
    <t>Dépose du revêtement d'étanchéité et préparations du support</t>
  </si>
  <si>
    <t>m2</t>
  </si>
  <si>
    <t>ART</t>
  </si>
  <si>
    <t>002-C725</t>
  </si>
  <si>
    <t xml:space="preserve">1.2.1 2 </t>
  </si>
  <si>
    <t>Revêtement d'étanchéité liquide compris voile de verre</t>
  </si>
  <si>
    <t>m2</t>
  </si>
  <si>
    <t>ART</t>
  </si>
  <si>
    <t>002-C726</t>
  </si>
  <si>
    <t xml:space="preserve">1.2.1 3 </t>
  </si>
  <si>
    <t>Relevés contre murs</t>
  </si>
  <si>
    <t>ml</t>
  </si>
  <si>
    <t>ART</t>
  </si>
  <si>
    <t>002-C727</t>
  </si>
  <si>
    <t xml:space="preserve">1.2.1 4 </t>
  </si>
  <si>
    <t>Retombées en façade</t>
  </si>
  <si>
    <t>ml</t>
  </si>
  <si>
    <t>ART</t>
  </si>
  <si>
    <t>002-C729</t>
  </si>
  <si>
    <t xml:space="preserve">1.2.1 5 </t>
  </si>
  <si>
    <t>Traitement de chéneau</t>
  </si>
  <si>
    <t>ml</t>
  </si>
  <si>
    <t>ART</t>
  </si>
  <si>
    <t>002-C728</t>
  </si>
  <si>
    <t xml:space="preserve">1.2.1 6 </t>
  </si>
  <si>
    <t>Entrée d'eau pluviale</t>
  </si>
  <si>
    <t>U</t>
  </si>
  <si>
    <t>ART</t>
  </si>
  <si>
    <t>002-C730</t>
  </si>
  <si>
    <t xml:space="preserve">1.2.1 7 </t>
  </si>
  <si>
    <t>Contrôle d'exécution</t>
  </si>
  <si>
    <t>Forf</t>
  </si>
  <si>
    <t>ART</t>
  </si>
  <si>
    <t>002-C731</t>
  </si>
  <si>
    <t xml:space="preserve">1.2.1 8 </t>
  </si>
  <si>
    <t>Épreuve d'étanchéité en fin de travaux</t>
  </si>
  <si>
    <t>Forf</t>
  </si>
  <si>
    <t>ART</t>
  </si>
  <si>
    <t>002-C732</t>
  </si>
  <si>
    <t>1.2.2</t>
  </si>
  <si>
    <t>Étanchéité liquide sur terrasse accessible</t>
  </si>
  <si>
    <t>CH5</t>
  </si>
  <si>
    <t xml:space="preserve">1.2.2 1 </t>
  </si>
  <si>
    <t>Dépose du revêtement d'étanchéité et préparation du support</t>
  </si>
  <si>
    <t>m2</t>
  </si>
  <si>
    <t>ART</t>
  </si>
  <si>
    <t>002-C740</t>
  </si>
  <si>
    <t xml:space="preserve">1.2.2 2 </t>
  </si>
  <si>
    <t>Revêtement d'étanchéité liquide - antidérapant</t>
  </si>
  <si>
    <t>m2</t>
  </si>
  <si>
    <t>ART</t>
  </si>
  <si>
    <t>002-C741</t>
  </si>
  <si>
    <t xml:space="preserve">1.2.2 3 </t>
  </si>
  <si>
    <t>Relevés contre murs</t>
  </si>
  <si>
    <t>ml</t>
  </si>
  <si>
    <t>ART</t>
  </si>
  <si>
    <t>002-C742</t>
  </si>
  <si>
    <t xml:space="preserve">1.2.2 4 </t>
  </si>
  <si>
    <t>Retombées en façade</t>
  </si>
  <si>
    <t>ml</t>
  </si>
  <si>
    <t>ART</t>
  </si>
  <si>
    <t>002-C743</t>
  </si>
  <si>
    <t>Total REVETEMENT D'ETANCHEITE LIQUIDE</t>
  </si>
  <si>
    <t>STOT</t>
  </si>
  <si>
    <t>1.3</t>
  </si>
  <si>
    <t>TRAVAUX DE DEPOSE</t>
  </si>
  <si>
    <t>CH4</t>
  </si>
  <si>
    <t xml:space="preserve">1.3 3 </t>
  </si>
  <si>
    <t>Dépose puis repose des accessoires de façade</t>
  </si>
  <si>
    <t>Ens</t>
  </si>
  <si>
    <t>ART</t>
  </si>
  <si>
    <t>002-C689</t>
  </si>
  <si>
    <t>Total TRAVAUX DE DEPOSE</t>
  </si>
  <si>
    <t>STOT</t>
  </si>
  <si>
    <t>1.4</t>
  </si>
  <si>
    <t>PREPARATION DES SUPPORTS</t>
  </si>
  <si>
    <t>CH4</t>
  </si>
  <si>
    <t xml:space="preserve">1.4 1 </t>
  </si>
  <si>
    <t>Décapage chimique des peintures de façade</t>
  </si>
  <si>
    <t>m2</t>
  </si>
  <si>
    <t>ART</t>
  </si>
  <si>
    <t>002-C738</t>
  </si>
  <si>
    <t xml:space="preserve">1.4 3 </t>
  </si>
  <si>
    <t>Nettoyage des façades</t>
  </si>
  <si>
    <t>m2</t>
  </si>
  <si>
    <t>ART</t>
  </si>
  <si>
    <t>002-C691</t>
  </si>
  <si>
    <t xml:space="preserve">1.4 4 </t>
  </si>
  <si>
    <t>Décontamination des anciens fonds</t>
  </si>
  <si>
    <t>m2</t>
  </si>
  <si>
    <t>ART</t>
  </si>
  <si>
    <t>002-C692</t>
  </si>
  <si>
    <t>Total PREPARATION DES SUPPORTS</t>
  </si>
  <si>
    <t>STOT</t>
  </si>
  <si>
    <t>1.5</t>
  </si>
  <si>
    <t>TRAITEMENT DES SUPPORTS</t>
  </si>
  <si>
    <t>CH4</t>
  </si>
  <si>
    <t xml:space="preserve">1.5 1 </t>
  </si>
  <si>
    <t>Traitement des ouvrages béton armé</t>
  </si>
  <si>
    <t>Ens</t>
  </si>
  <si>
    <t>ART</t>
  </si>
  <si>
    <t>C7-1861</t>
  </si>
  <si>
    <t>Total TRAITEMENT DES SUPPORTS</t>
  </si>
  <si>
    <t>STOT</t>
  </si>
  <si>
    <t>1.6</t>
  </si>
  <si>
    <t>REVETEMENT D'IMPERMEABILISATION EN FACADE</t>
  </si>
  <si>
    <t>CH4</t>
  </si>
  <si>
    <t>1.6.2</t>
  </si>
  <si>
    <t>Revêtement d'imperméabilisation, finition talochée</t>
  </si>
  <si>
    <t>CH5</t>
  </si>
  <si>
    <t xml:space="preserve">1.6.2 1 </t>
  </si>
  <si>
    <t>Revêtement souple d'imperméabilisation, taloché (I3)</t>
  </si>
  <si>
    <t>m2</t>
  </si>
  <si>
    <t>ART</t>
  </si>
  <si>
    <t>002-C696</t>
  </si>
  <si>
    <t xml:space="preserve">1.6.2 2 </t>
  </si>
  <si>
    <t>Retour sur tableaux et sous face de linteaux, taloché</t>
  </si>
  <si>
    <t>ml</t>
  </si>
  <si>
    <t>ART</t>
  </si>
  <si>
    <t>002-C697</t>
  </si>
  <si>
    <t>Total REVETEMENT D'IMPERMEABILISATION EN FACADE</t>
  </si>
  <si>
    <t>STOT</t>
  </si>
  <si>
    <t>1.7</t>
  </si>
  <si>
    <t>PEINTURE DE FACADE</t>
  </si>
  <si>
    <t>CH4</t>
  </si>
  <si>
    <t>1.7.1</t>
  </si>
  <si>
    <t>Peinture microporeuse de façade</t>
  </si>
  <si>
    <t>CH5</t>
  </si>
  <si>
    <t xml:space="preserve">1.7.1 1 </t>
  </si>
  <si>
    <t>Peinture microporeuse sur béton, siloxane (D2)</t>
  </si>
  <si>
    <t>m2</t>
  </si>
  <si>
    <t>ART</t>
  </si>
  <si>
    <t>002-C698</t>
  </si>
  <si>
    <t xml:space="preserve">1.7.1 2 </t>
  </si>
  <si>
    <t>Marquage "accès pompier" par point rouge</t>
  </si>
  <si>
    <t>U</t>
  </si>
  <si>
    <t>ART</t>
  </si>
  <si>
    <t>002-C736</t>
  </si>
  <si>
    <t>Total PEINTURE DE FACADE</t>
  </si>
  <si>
    <t>STOT</t>
  </si>
  <si>
    <t>1.8</t>
  </si>
  <si>
    <t>PEINTURE SUR OUVRAGES EXTERIEURS EXISTANTS</t>
  </si>
  <si>
    <t>CH4</t>
  </si>
  <si>
    <t>1.8.1</t>
  </si>
  <si>
    <t>Peinture sur ouvrages métalliques</t>
  </si>
  <si>
    <t>CH5</t>
  </si>
  <si>
    <t xml:space="preserve">1.8.1 1 </t>
  </si>
  <si>
    <t>Peinture sur porte métallique acier</t>
  </si>
  <si>
    <t>m2</t>
  </si>
  <si>
    <t>ART</t>
  </si>
  <si>
    <t>002-C699</t>
  </si>
  <si>
    <t xml:space="preserve">1.8.1 2 </t>
  </si>
  <si>
    <t>Peinture sur clôture métallique</t>
  </si>
  <si>
    <t>ml</t>
  </si>
  <si>
    <t>ART</t>
  </si>
  <si>
    <t>002-C739</t>
  </si>
  <si>
    <t xml:space="preserve">1.8.1 3 </t>
  </si>
  <si>
    <t>Peinture sur grille métallique à ailettes</t>
  </si>
  <si>
    <t>ml</t>
  </si>
  <si>
    <t>ART</t>
  </si>
  <si>
    <t>002-C744</t>
  </si>
  <si>
    <t>1.8.2</t>
  </si>
  <si>
    <t>Peinture sur ouvrages en plaques de plâtre</t>
  </si>
  <si>
    <t>CH5</t>
  </si>
  <si>
    <t xml:space="preserve">1.8.2 1 </t>
  </si>
  <si>
    <t>Peinture sur ouvrages en plaques de plâtre - en plafond</t>
  </si>
  <si>
    <t>m2</t>
  </si>
  <si>
    <t>ART</t>
  </si>
  <si>
    <t>002-C733</t>
  </si>
  <si>
    <t>Total PEINTURE SUR OUVRAGES EXTERIEURS EXISTANTS</t>
  </si>
  <si>
    <t>STOT</t>
  </si>
  <si>
    <t>1.9</t>
  </si>
  <si>
    <t>TRAITEMENT DES JONCTIONS</t>
  </si>
  <si>
    <t>CH4</t>
  </si>
  <si>
    <t xml:space="preserve">1.9 1 </t>
  </si>
  <si>
    <t>Reprise des joints mastics des menuiseries extérieures</t>
  </si>
  <si>
    <t>ml</t>
  </si>
  <si>
    <t>ART</t>
  </si>
  <si>
    <t>002-C703</t>
  </si>
  <si>
    <t xml:space="preserve">1.9 2 </t>
  </si>
  <si>
    <t>Joint mastic au droit des grilles de façade métalliques</t>
  </si>
  <si>
    <t>ml</t>
  </si>
  <si>
    <t>ART</t>
  </si>
  <si>
    <t>002-C745</t>
  </si>
  <si>
    <t xml:space="preserve">1.9 5 </t>
  </si>
  <si>
    <t>Reprise des joints de briques de verre au mortier</t>
  </si>
  <si>
    <t>m2</t>
  </si>
  <si>
    <t>ART</t>
  </si>
  <si>
    <t>002-C734</t>
  </si>
  <si>
    <t>Total TRAITEMENT DES JONCTIONS</t>
  </si>
  <si>
    <t>STOT</t>
  </si>
  <si>
    <t>1.10</t>
  </si>
  <si>
    <t>HABILLAGES</t>
  </si>
  <si>
    <t>CH4</t>
  </si>
  <si>
    <t xml:space="preserve">1.10 1 </t>
  </si>
  <si>
    <t>Profils en tôles pliées et laquée, en limite des pavés de verre</t>
  </si>
  <si>
    <t>ml</t>
  </si>
  <si>
    <t>ART</t>
  </si>
  <si>
    <t>002-C735</t>
  </si>
  <si>
    <t xml:space="preserve">1.10 2 </t>
  </si>
  <si>
    <t>Remplacement bavette d'appui de menuiseries</t>
  </si>
  <si>
    <t>ml</t>
  </si>
  <si>
    <t>ART</t>
  </si>
  <si>
    <t>002-C296</t>
  </si>
  <si>
    <t xml:space="preserve">1.10 3 </t>
  </si>
  <si>
    <t>Remplacement couvertine sur protection solaire en béton</t>
  </si>
  <si>
    <t>ml</t>
  </si>
  <si>
    <t>ART</t>
  </si>
  <si>
    <t>002-C737</t>
  </si>
  <si>
    <t xml:space="preserve">1.10 4 </t>
  </si>
  <si>
    <t>Remplacement couvre joint dilatation</t>
  </si>
  <si>
    <t>ml</t>
  </si>
  <si>
    <t>ART</t>
  </si>
  <si>
    <t>002-C746</t>
  </si>
  <si>
    <t>Total HABILLAGES</t>
  </si>
  <si>
    <t>STOT</t>
  </si>
  <si>
    <t>1.11</t>
  </si>
  <si>
    <t>FINITIONS ET NETTOYAGE</t>
  </si>
  <si>
    <t>CH4</t>
  </si>
  <si>
    <t xml:space="preserve">1.11 1 </t>
  </si>
  <si>
    <t>Nettoyage des coiffes d'acrotères et reprise des joints d'étanchéité</t>
  </si>
  <si>
    <t>ml</t>
  </si>
  <si>
    <t>ART</t>
  </si>
  <si>
    <t>002-C723</t>
  </si>
  <si>
    <t xml:space="preserve">1.11 2 </t>
  </si>
  <si>
    <t>Nettoyage des bavettes d'appuis et reprise des joints d'étanchéité</t>
  </si>
  <si>
    <t>ml</t>
  </si>
  <si>
    <t>ART</t>
  </si>
  <si>
    <t>002-C724</t>
  </si>
  <si>
    <t>Total FINITIONS ET NETTOYAGE</t>
  </si>
  <si>
    <t>STOT</t>
  </si>
  <si>
    <t>1.12</t>
  </si>
  <si>
    <t>GESTION ET TRACABILITE DES DECHETS</t>
  </si>
  <si>
    <t>CH4</t>
  </si>
  <si>
    <t>LZ</t>
  </si>
  <si>
    <t xml:space="preserve">1.12 1 </t>
  </si>
  <si>
    <t>Gestion et traçabilité des déchets</t>
  </si>
  <si>
    <t>Ens</t>
  </si>
  <si>
    <t>ART</t>
  </si>
  <si>
    <t>001-U499</t>
  </si>
  <si>
    <t>Total GESTION ET TRACABILITE DES DECHETS</t>
  </si>
  <si>
    <t>STOT</t>
  </si>
  <si>
    <t>1.13</t>
  </si>
  <si>
    <t>FRAIS DE D.O.E.</t>
  </si>
  <si>
    <t>CH4</t>
  </si>
  <si>
    <t>GX</t>
  </si>
  <si>
    <t xml:space="preserve">1.13 1 </t>
  </si>
  <si>
    <t>Frais de D.O.E.</t>
  </si>
  <si>
    <t>Ens</t>
  </si>
  <si>
    <t>ART</t>
  </si>
  <si>
    <t>003-B210</t>
  </si>
  <si>
    <t>Total FRAIS DE D.O.E.</t>
  </si>
  <si>
    <t>STOT</t>
  </si>
  <si>
    <t>Montant HT du LOT UNIQUE RAVALEMENT DE FACADES - REVETEMENT D'ETANCHEITE LIQUIDE</t>
  </si>
  <si>
    <t>TOTHT</t>
  </si>
  <si>
    <t>TVA</t>
  </si>
  <si>
    <t>Montant TTC</t>
  </si>
  <si>
    <t>TOTTTC</t>
  </si>
  <si>
    <t>BATIMENT CASSIN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</si>
</sst>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alibri"/>
      <family val="1"/>
    </font>
    <font>
      <sz val="11"/>
      <color rgb="FF000000"/>
      <name val="Calibri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alibri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Calibri"/>
      <family val="1"/>
    </font>
    <font>
      <sz val="11"/>
      <color rgb="FFFFFFFF"/>
      <name val="Calibri"/>
      <family val="1"/>
    </font>
    <font>
      <b/>
      <sz val="2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00808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FFFFFF"/>
      </top>
      <bottom/>
      <diagonal/>
    </border>
    <border>
      <left/>
      <right style="hair">
        <color rgb="FF000000"/>
      </right>
      <top style="thin">
        <color rgb="FFFFFFFF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FFFFFF"/>
      </top>
      <bottom style="thin">
        <color rgb="FFFFFFFF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thin">
        <color rgb="FFFFFFFF"/>
      </bottom>
      <diagonal/>
    </border>
    <border>
      <left style="thin">
        <color rgb="FF000000"/>
      </left>
      <right/>
      <top/>
      <bottom style="thin">
        <color rgb="FFFFFFFF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righ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right" vertical="top" wrapText="1"/>
    </xf>
    <xf numFmtId="0" fontId="8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4">
    <xf numFmtId="0" fontId="0" fillId="0" borderId="0" xfId="0"/>
    <xf numFmtId="0" fontId="18" fillId="0" borderId="0" xfId="0" applyFont="1" applyAlignment="1">
      <alignment horizontal="left" vertical="top" wrapText="1"/>
    </xf>
    <xf numFmtId="0" fontId="18" fillId="0" borderId="25" xfId="0" applyFont="1" applyBorder="1" applyAlignment="1">
      <alignment horizontal="center" vertical="top" wrapText="1"/>
    </xf>
    <xf numFmtId="0" fontId="18" fillId="0" borderId="25" xfId="0" applyFont="1" applyBorder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22" xfId="1" applyFill="1" applyBorder="1">
      <alignment horizontal="left" vertical="top" wrapText="1"/>
    </xf>
    <xf numFmtId="0" fontId="4" fillId="0" borderId="21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9" xfId="1" applyFill="1" applyBorder="1">
      <alignment horizontal="left" vertical="top" wrapText="1"/>
    </xf>
    <xf numFmtId="0" fontId="4" fillId="0" borderId="20" xfId="14" applyBorder="1">
      <alignment horizontal="left" vertical="top" wrapText="1"/>
    </xf>
    <xf numFmtId="0" fontId="1" fillId="0" borderId="18" xfId="1" applyBorder="1">
      <alignment horizontal="left" vertical="top" wrapText="1"/>
    </xf>
    <xf numFmtId="0" fontId="1" fillId="0" borderId="16" xfId="26" applyBorder="1">
      <alignment horizontal="left" vertical="top" wrapText="1" indent="2"/>
    </xf>
    <xf numFmtId="0" fontId="0" fillId="0" borderId="6" xfId="0" applyBorder="1" applyAlignment="1" applyProtection="1">
      <alignment horizontal="center" vertical="top"/>
      <protection locked="0"/>
    </xf>
    <xf numFmtId="165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0" fontId="19" fillId="0" borderId="15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13" xfId="17" applyBorder="1" applyAlignment="1">
      <alignment horizontal="left" vertical="top" wrapText="1"/>
    </xf>
    <xf numFmtId="0" fontId="1" fillId="0" borderId="11" xfId="17" applyBorder="1">
      <alignment horizontal="righ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18" xfId="1" applyFill="1" applyBorder="1">
      <alignment horizontal="left" vertical="top" wrapText="1"/>
    </xf>
    <xf numFmtId="0" fontId="4" fillId="0" borderId="16" xfId="14" applyBorder="1">
      <alignment horizontal="left" vertical="top" wrapText="1"/>
    </xf>
    <xf numFmtId="0" fontId="8" fillId="0" borderId="16" xfId="18" applyBorder="1">
      <alignment horizontal="left" vertical="top" wrapText="1" indent="1"/>
    </xf>
    <xf numFmtId="0" fontId="19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21" fillId="3" borderId="26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5148000</xdr:colOff>
      <xdr:row>1</xdr:row>
      <xdr:rowOff>3900</xdr:rowOff>
    </xdr:from>
    <xdr:to>
      <xdr:col>0</xdr:col>
      <xdr:colOff>6444000</xdr:colOff>
      <xdr:row>5</xdr:row>
      <xdr:rowOff>132900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731" y="194400"/>
          <a:ext cx="37" cy="25"/>
        </a:xfrm>
        <a:prstGeom prst="rect">
          <a:avLst/>
        </a:prstGeom>
      </xdr:spPr>
    </xdr:pic>
    <xdr:clientData/>
  </xdr:twoCellAnchor>
  <xdr:twoCellAnchor editAs="absolute">
    <xdr:from>
      <xdr:col>0</xdr:col>
      <xdr:colOff>252000</xdr:colOff>
      <xdr:row>1</xdr:row>
      <xdr:rowOff>84900</xdr:rowOff>
    </xdr:from>
    <xdr:to>
      <xdr:col>0</xdr:col>
      <xdr:colOff>5112000</xdr:colOff>
      <xdr:row>5</xdr:row>
      <xdr:rowOff>132900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75400" y="275400"/>
          <a:ext cx="4843800" cy="8100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Calibri"/>
            </a:rPr>
            <a:t>Centre National dEnseignement à Distance (CNED)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Téléport 2 - 2, Boulevard Nicéphore Niepce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86360 CHASSENEUIL DU POITOU</a:t>
          </a:r>
        </a:p>
      </xdr:txBody>
    </xdr:sp>
    <xdr:clientData/>
  </xdr:twoCellAnchor>
  <xdr:twoCellAnchor editAs="absolute">
    <xdr:from>
      <xdr:col>0</xdr:col>
      <xdr:colOff>216000</xdr:colOff>
      <xdr:row>12</xdr:row>
      <xdr:rowOff>176400</xdr:rowOff>
    </xdr:from>
    <xdr:to>
      <xdr:col>0</xdr:col>
      <xdr:colOff>6444000</xdr:colOff>
      <xdr:row>22</xdr:row>
      <xdr:rowOff>134400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3000" y="2462400"/>
          <a:ext cx="6220800" cy="1863000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6000" b="1" i="0">
              <a:solidFill>
                <a:srgbClr val="005F7F"/>
              </a:solidFill>
              <a:latin typeface="Calibri"/>
            </a:rPr>
            <a:t>DPGF</a:t>
          </a:r>
        </a:p>
        <a:p>
          <a:pPr algn="ctr"/>
          <a:endParaRPr sz="800">
            <a:solidFill>
              <a:srgbClr val="000000"/>
            </a:solidFill>
            <a:latin typeface="Calibri"/>
          </a:endParaRPr>
        </a:p>
        <a:p>
          <a:pPr algn="ctr"/>
          <a:r>
            <a:rPr lang="fr-FR" sz="2000" b="1" i="0">
              <a:solidFill>
                <a:srgbClr val="000000"/>
              </a:solidFill>
              <a:latin typeface="Calibri"/>
            </a:rPr>
            <a:t>TRAVAUX</a:t>
          </a:r>
          <a:r>
            <a:rPr lang="fr-FR" sz="2000" b="1" i="0" baseline="0">
              <a:solidFill>
                <a:srgbClr val="000000"/>
              </a:solidFill>
              <a:latin typeface="Calibri"/>
            </a:rPr>
            <a:t> DE R</a:t>
          </a:r>
          <a:r>
            <a:rPr lang="fr-FR" sz="2000" b="1" i="0">
              <a:solidFill>
                <a:srgbClr val="000000"/>
              </a:solidFill>
              <a:latin typeface="Calibri"/>
            </a:rPr>
            <a:t>EFECTION DES FACADES DES BATIMENTS CASSIN ET NIEPCE DU CNED</a:t>
          </a:r>
        </a:p>
        <a:p>
          <a:pPr algn="ctr"/>
          <a:endParaRPr sz="800">
            <a:solidFill>
              <a:srgbClr val="000000"/>
            </a:solidFill>
            <a:latin typeface="Calibri"/>
          </a:endParaRPr>
        </a:p>
        <a:p>
          <a:pPr algn="ctr"/>
          <a:r>
            <a:rPr lang="fr-FR" sz="1800" b="0" i="0">
              <a:solidFill>
                <a:srgbClr val="000000"/>
              </a:solidFill>
              <a:latin typeface="Calibri"/>
            </a:rPr>
            <a:t>86360 CHASSENEUIL DU POITOU</a:t>
          </a:r>
        </a:p>
      </xdr:txBody>
    </xdr:sp>
    <xdr:clientData/>
  </xdr:twoCellAnchor>
  <xdr:twoCellAnchor editAs="absolute">
    <xdr:from>
      <xdr:col>0</xdr:col>
      <xdr:colOff>144000</xdr:colOff>
      <xdr:row>42</xdr:row>
      <xdr:rowOff>134492</xdr:rowOff>
    </xdr:from>
    <xdr:to>
      <xdr:col>0</xdr:col>
      <xdr:colOff>1944000</xdr:colOff>
      <xdr:row>47</xdr:row>
      <xdr:rowOff>2008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000" y="8135492"/>
          <a:ext cx="50" cy="23"/>
        </a:xfrm>
        <a:prstGeom prst="rect">
          <a:avLst/>
        </a:prstGeom>
      </xdr:spPr>
    </xdr:pic>
    <xdr:clientData/>
  </xdr:twoCellAnchor>
  <xdr:twoCellAnchor editAs="absolute">
    <xdr:from>
      <xdr:col>0</xdr:col>
      <xdr:colOff>3060000</xdr:colOff>
      <xdr:row>48</xdr:row>
      <xdr:rowOff>9000</xdr:rowOff>
    </xdr:from>
    <xdr:to>
      <xdr:col>0</xdr:col>
      <xdr:colOff>6444000</xdr:colOff>
      <xdr:row>49</xdr:row>
      <xdr:rowOff>174900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094200" y="9153000"/>
          <a:ext cx="3353400" cy="3564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200" b="0" i="0">
              <a:solidFill>
                <a:srgbClr val="000000"/>
              </a:solidFill>
              <a:latin typeface="Calibri"/>
            </a:rPr>
            <a:t>09/01/2026</a:t>
          </a:r>
        </a:p>
      </xdr:txBody>
    </xdr:sp>
    <xdr:clientData/>
  </xdr:twoCellAnchor>
  <xdr:twoCellAnchor editAs="absolute">
    <xdr:from>
      <xdr:col>0</xdr:col>
      <xdr:colOff>2628000</xdr:colOff>
      <xdr:row>43</xdr:row>
      <xdr:rowOff>5700</xdr:rowOff>
    </xdr:from>
    <xdr:to>
      <xdr:col>0</xdr:col>
      <xdr:colOff>6480000</xdr:colOff>
      <xdr:row>47</xdr:row>
      <xdr:rowOff>86100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56800" y="8197200"/>
          <a:ext cx="3823200" cy="8424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2000" b="1" i="0">
              <a:solidFill>
                <a:srgbClr val="005F7F"/>
              </a:solidFill>
              <a:latin typeface="Calibri"/>
            </a:rPr>
            <a:t>BALLINI OEB</a:t>
          </a:r>
        </a:p>
        <a:p>
          <a:pPr algn="r"/>
          <a:r>
            <a:rPr lang="fr-FR" sz="1200" b="1" i="0">
              <a:solidFill>
                <a:srgbClr val="000000"/>
              </a:solidFill>
              <a:latin typeface="Calibri"/>
            </a:rPr>
            <a:t>11, rue de la Grue 85200 FONTENAY LE COMTE</a:t>
          </a:r>
        </a:p>
        <a:p>
          <a:pPr algn="r"/>
          <a:endParaRPr sz="1200" b="1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47</xdr:row>
      <xdr:rowOff>134700</xdr:rowOff>
    </xdr:from>
    <xdr:to>
      <xdr:col>0</xdr:col>
      <xdr:colOff>6480000</xdr:colOff>
      <xdr:row>47</xdr:row>
      <xdr:rowOff>134700</xdr:rowOff>
    </xdr:to>
    <xdr:cxnSp macro="">
      <xdr:nvCxn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226800" y="9088200"/>
          <a:ext cx="625320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216000</xdr:colOff>
      <xdr:row>23</xdr:row>
      <xdr:rowOff>105900</xdr:rowOff>
    </xdr:from>
    <xdr:to>
      <xdr:col>0</xdr:col>
      <xdr:colOff>6444000</xdr:colOff>
      <xdr:row>28</xdr:row>
      <xdr:rowOff>93000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43000" y="4487400"/>
          <a:ext cx="6220800" cy="939600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Calibri"/>
            </a:rPr>
            <a:t>LOT UNIQUE RAVALEMENT DE FACADES - REVETEMENT D'ETANCHEITE LIQUIDE</a:t>
          </a:r>
        </a:p>
        <a:p>
          <a:pPr algn="ctr"/>
          <a:r>
            <a:rPr lang="fr-FR" sz="1600" b="1" i="0">
              <a:solidFill>
                <a:srgbClr val="000000"/>
              </a:solidFill>
              <a:latin typeface="Calibri"/>
            </a:rPr>
            <a:t>CASSIN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31617</xdr:rowOff>
    </xdr:from>
    <xdr:to>
      <xdr:col>5</xdr:col>
      <xdr:colOff>36000</xdr:colOff>
      <xdr:row>0</xdr:row>
      <xdr:rowOff>916904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1617" y="31617"/>
          <a:ext cx="5517235" cy="885287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Calibri"/>
            </a:rPr>
            <a:t>Centre National dEnseignement à Distance (CNED)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REFECTION DES FACADES DES BATIMENTS CASSIN ET NIEPCE DU CNED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Calibri"/>
            </a:rPr>
            <a:t>86360 CHASSENEUIL DU POITOU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LOT UNIQUE RAVALEMENT DE FACADES - REVETEMENT D'ETANCHEITE LIQUIDE</a:t>
          </a:r>
        </a:p>
      </xdr:txBody>
    </xdr:sp>
    <xdr:clientData/>
  </xdr:twoCellAnchor>
  <xdr:twoCellAnchor editAs="absolute">
    <xdr:from>
      <xdr:col>5</xdr:col>
      <xdr:colOff>36000</xdr:colOff>
      <xdr:row>0</xdr:row>
      <xdr:rowOff>79043</xdr:rowOff>
    </xdr:from>
    <xdr:to>
      <xdr:col>6</xdr:col>
      <xdr:colOff>288000</xdr:colOff>
      <xdr:row>0</xdr:row>
      <xdr:rowOff>727200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6092" y="79043"/>
          <a:ext cx="27" cy="18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0</xdr:row>
      <xdr:rowOff>948522</xdr:rowOff>
    </xdr:from>
    <xdr:to>
      <xdr:col>6</xdr:col>
      <xdr:colOff>324000</xdr:colOff>
      <xdr:row>0</xdr:row>
      <xdr:rowOff>948522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0" y="948522"/>
          <a:ext cx="6544800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53638-451B-4879-AF0B-F1B5F74C597B}">
  <sheetPr>
    <pageSetUpPr fitToPage="1"/>
  </sheetPr>
  <dimension ref="A1"/>
  <sheetViews>
    <sheetView showGridLines="0" workbookViewId="0">
      <selection activeCell="C25" sqref="C25"/>
    </sheetView>
  </sheetViews>
  <sheetFormatPr baseColWidth="10" defaultColWidth="10.6640625" defaultRowHeight="14.4" x14ac:dyDescent="0.3"/>
  <cols>
    <col min="1" max="1" width="111.664062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385AB-106C-41A3-BDC4-60C09895DF70}">
  <sheetPr>
    <pageSetUpPr fitToPage="1"/>
  </sheetPr>
  <dimension ref="A1:ZZ110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6" sqref="I6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92.1" customHeight="1" x14ac:dyDescent="0.3">
      <c r="A1" s="39"/>
      <c r="B1" s="40"/>
      <c r="C1" s="40"/>
      <c r="D1" s="40"/>
      <c r="E1" s="40"/>
      <c r="F1" s="40"/>
      <c r="G1" s="41"/>
    </row>
    <row r="2" spans="1:702" ht="28.8" x14ac:dyDescent="0.3">
      <c r="A2" s="42" t="s">
        <v>303</v>
      </c>
      <c r="B2" s="43"/>
      <c r="C2" s="2" t="s">
        <v>0</v>
      </c>
      <c r="D2" s="3" t="s">
        <v>1</v>
      </c>
      <c r="E2" s="3" t="s">
        <v>2</v>
      </c>
      <c r="F2" s="3" t="s">
        <v>3</v>
      </c>
      <c r="G2" s="3" t="s">
        <v>4</v>
      </c>
    </row>
    <row r="3" spans="1:702" x14ac:dyDescent="0.3">
      <c r="A3" s="4"/>
      <c r="B3" s="5"/>
      <c r="C3" s="6"/>
      <c r="D3" s="6"/>
      <c r="E3" s="6"/>
      <c r="F3" s="6"/>
      <c r="G3" s="7"/>
    </row>
    <row r="4" spans="1:702" ht="15.6" x14ac:dyDescent="0.3">
      <c r="A4" s="8" t="s">
        <v>5</v>
      </c>
      <c r="B4" s="9" t="s">
        <v>6</v>
      </c>
      <c r="C4" s="10"/>
      <c r="D4" s="10"/>
      <c r="E4" s="10"/>
      <c r="F4" s="10"/>
      <c r="G4" s="11"/>
      <c r="ZY4" t="s">
        <v>7</v>
      </c>
      <c r="ZZ4" s="12"/>
    </row>
    <row r="5" spans="1:702" ht="15.6" x14ac:dyDescent="0.3">
      <c r="A5" s="13" t="s">
        <v>8</v>
      </c>
      <c r="B5" s="14" t="s">
        <v>9</v>
      </c>
      <c r="C5" s="10"/>
      <c r="D5" s="10"/>
      <c r="E5" s="10"/>
      <c r="F5" s="10"/>
      <c r="G5" s="11"/>
      <c r="ZY5" t="s">
        <v>10</v>
      </c>
      <c r="ZZ5" s="12"/>
    </row>
    <row r="6" spans="1:702" x14ac:dyDescent="0.3">
      <c r="A6" s="15" t="s">
        <v>11</v>
      </c>
      <c r="B6" s="16" t="s">
        <v>12</v>
      </c>
      <c r="C6" s="17" t="s">
        <v>13</v>
      </c>
      <c r="D6" s="18">
        <v>1</v>
      </c>
      <c r="E6" s="18"/>
      <c r="F6" s="19"/>
      <c r="G6" s="20">
        <f>ROUND(E6*F6,2)</f>
        <v>0</v>
      </c>
      <c r="ZY6" t="s">
        <v>14</v>
      </c>
      <c r="ZZ6" s="12" t="s">
        <v>15</v>
      </c>
    </row>
    <row r="7" spans="1:702" x14ac:dyDescent="0.3">
      <c r="A7" s="15" t="s">
        <v>16</v>
      </c>
      <c r="B7" s="16" t="s">
        <v>17</v>
      </c>
      <c r="C7" s="17" t="s">
        <v>18</v>
      </c>
      <c r="D7" s="18">
        <v>1</v>
      </c>
      <c r="E7" s="18"/>
      <c r="F7" s="19"/>
      <c r="G7" s="20">
        <f>ROUND(E7*F7,2)</f>
        <v>0</v>
      </c>
      <c r="ZY7" t="s">
        <v>19</v>
      </c>
      <c r="ZZ7" s="12" t="s">
        <v>20</v>
      </c>
    </row>
    <row r="8" spans="1:702" x14ac:dyDescent="0.3">
      <c r="A8" s="15" t="s">
        <v>21</v>
      </c>
      <c r="B8" s="16" t="s">
        <v>22</v>
      </c>
      <c r="C8" s="17" t="s">
        <v>23</v>
      </c>
      <c r="D8" s="19">
        <v>300</v>
      </c>
      <c r="E8" s="19"/>
      <c r="F8" s="19"/>
      <c r="G8" s="20">
        <f>ROUND(E8*F8,2)</f>
        <v>0</v>
      </c>
      <c r="ZY8" t="s">
        <v>24</v>
      </c>
      <c r="ZZ8" s="12" t="s">
        <v>25</v>
      </c>
    </row>
    <row r="9" spans="1:702" x14ac:dyDescent="0.3">
      <c r="A9" s="15" t="s">
        <v>26</v>
      </c>
      <c r="B9" s="16" t="s">
        <v>27</v>
      </c>
      <c r="C9" s="17" t="s">
        <v>28</v>
      </c>
      <c r="D9" s="18">
        <v>1</v>
      </c>
      <c r="E9" s="18"/>
      <c r="F9" s="19"/>
      <c r="G9" s="20">
        <f>ROUND(E9*F9,2)</f>
        <v>0</v>
      </c>
      <c r="ZY9" t="s">
        <v>29</v>
      </c>
      <c r="ZZ9" s="12" t="s">
        <v>30</v>
      </c>
    </row>
    <row r="10" spans="1:702" ht="27.6" x14ac:dyDescent="0.3">
      <c r="A10" s="15" t="s">
        <v>31</v>
      </c>
      <c r="B10" s="16" t="s">
        <v>32</v>
      </c>
      <c r="C10" s="17" t="s">
        <v>33</v>
      </c>
      <c r="D10" s="18">
        <v>1</v>
      </c>
      <c r="E10" s="18"/>
      <c r="F10" s="19"/>
      <c r="G10" s="20">
        <f>ROUND(E10*F10,2)</f>
        <v>0</v>
      </c>
      <c r="ZY10" t="s">
        <v>34</v>
      </c>
      <c r="ZZ10" s="12" t="s">
        <v>35</v>
      </c>
    </row>
    <row r="11" spans="1:702" x14ac:dyDescent="0.3">
      <c r="A11" s="21"/>
      <c r="B11" s="22"/>
      <c r="C11" s="10"/>
      <c r="D11" s="10"/>
      <c r="E11" s="10"/>
      <c r="F11" s="10"/>
      <c r="G11" s="23"/>
    </row>
    <row r="12" spans="1:702" x14ac:dyDescent="0.3">
      <c r="A12" s="24"/>
      <c r="B12" s="25" t="s">
        <v>36</v>
      </c>
      <c r="C12" s="10"/>
      <c r="D12" s="10"/>
      <c r="E12" s="10"/>
      <c r="F12" s="10"/>
      <c r="G12" s="26">
        <f>SUBTOTAL(109,G6:G11)</f>
        <v>0</v>
      </c>
      <c r="H12" s="27"/>
      <c r="ZY12" t="s">
        <v>37</v>
      </c>
    </row>
    <row r="13" spans="1:702" x14ac:dyDescent="0.3">
      <c r="A13" s="28"/>
      <c r="B13" s="29"/>
      <c r="C13" s="10"/>
      <c r="D13" s="10"/>
      <c r="E13" s="10"/>
      <c r="F13" s="10"/>
      <c r="G13" s="7"/>
    </row>
    <row r="14" spans="1:702" ht="15.6" x14ac:dyDescent="0.3">
      <c r="A14" s="30" t="s">
        <v>38</v>
      </c>
      <c r="B14" s="31" t="s">
        <v>39</v>
      </c>
      <c r="C14" s="10"/>
      <c r="D14" s="10"/>
      <c r="E14" s="10"/>
      <c r="F14" s="10"/>
      <c r="G14" s="11"/>
      <c r="ZY14" t="s">
        <v>40</v>
      </c>
      <c r="ZZ14" s="12"/>
    </row>
    <row r="15" spans="1:702" x14ac:dyDescent="0.3">
      <c r="A15" s="30" t="s">
        <v>41</v>
      </c>
      <c r="B15" s="32" t="s">
        <v>42</v>
      </c>
      <c r="C15" s="10"/>
      <c r="D15" s="10"/>
      <c r="E15" s="10"/>
      <c r="F15" s="10"/>
      <c r="G15" s="11"/>
      <c r="ZY15" t="s">
        <v>43</v>
      </c>
      <c r="ZZ15" s="12"/>
    </row>
    <row r="16" spans="1:702" ht="27.6" x14ac:dyDescent="0.3">
      <c r="A16" s="15" t="s">
        <v>44</v>
      </c>
      <c r="B16" s="16" t="s">
        <v>45</v>
      </c>
      <c r="C16" s="17" t="s">
        <v>46</v>
      </c>
      <c r="D16" s="19">
        <v>277.88</v>
      </c>
      <c r="E16" s="19"/>
      <c r="F16" s="19"/>
      <c r="G16" s="20">
        <f t="shared" ref="G16:G23" si="0">ROUND(E16*F16,2)</f>
        <v>0</v>
      </c>
      <c r="ZY16" t="s">
        <v>47</v>
      </c>
      <c r="ZZ16" s="12" t="s">
        <v>48</v>
      </c>
    </row>
    <row r="17" spans="1:702" ht="27.6" x14ac:dyDescent="0.3">
      <c r="A17" s="15" t="s">
        <v>49</v>
      </c>
      <c r="B17" s="16" t="s">
        <v>50</v>
      </c>
      <c r="C17" s="17" t="s">
        <v>51</v>
      </c>
      <c r="D17" s="19">
        <v>277.88</v>
      </c>
      <c r="E17" s="19"/>
      <c r="F17" s="19"/>
      <c r="G17" s="20">
        <f t="shared" si="0"/>
        <v>0</v>
      </c>
      <c r="ZY17" t="s">
        <v>52</v>
      </c>
      <c r="ZZ17" s="12" t="s">
        <v>53</v>
      </c>
    </row>
    <row r="18" spans="1:702" x14ac:dyDescent="0.3">
      <c r="A18" s="15" t="s">
        <v>54</v>
      </c>
      <c r="B18" s="16" t="s">
        <v>55</v>
      </c>
      <c r="C18" s="17" t="s">
        <v>56</v>
      </c>
      <c r="D18" s="19">
        <v>12.66</v>
      </c>
      <c r="E18" s="19"/>
      <c r="F18" s="19"/>
      <c r="G18" s="20">
        <f t="shared" si="0"/>
        <v>0</v>
      </c>
      <c r="ZY18" t="s">
        <v>57</v>
      </c>
      <c r="ZZ18" s="12" t="s">
        <v>58</v>
      </c>
    </row>
    <row r="19" spans="1:702" x14ac:dyDescent="0.3">
      <c r="A19" s="15" t="s">
        <v>59</v>
      </c>
      <c r="B19" s="16" t="s">
        <v>60</v>
      </c>
      <c r="C19" s="17" t="s">
        <v>61</v>
      </c>
      <c r="D19" s="19">
        <v>34.07</v>
      </c>
      <c r="E19" s="19"/>
      <c r="F19" s="19"/>
      <c r="G19" s="20">
        <f t="shared" si="0"/>
        <v>0</v>
      </c>
      <c r="ZY19" t="s">
        <v>62</v>
      </c>
      <c r="ZZ19" s="12" t="s">
        <v>63</v>
      </c>
    </row>
    <row r="20" spans="1:702" x14ac:dyDescent="0.3">
      <c r="A20" s="15" t="s">
        <v>64</v>
      </c>
      <c r="B20" s="16" t="s">
        <v>65</v>
      </c>
      <c r="C20" s="17" t="s">
        <v>66</v>
      </c>
      <c r="D20" s="19">
        <v>29.58</v>
      </c>
      <c r="E20" s="19"/>
      <c r="F20" s="19"/>
      <c r="G20" s="20">
        <f t="shared" si="0"/>
        <v>0</v>
      </c>
      <c r="ZY20" t="s">
        <v>67</v>
      </c>
      <c r="ZZ20" s="12" t="s">
        <v>68</v>
      </c>
    </row>
    <row r="21" spans="1:702" x14ac:dyDescent="0.3">
      <c r="A21" s="15" t="s">
        <v>69</v>
      </c>
      <c r="B21" s="16" t="s">
        <v>70</v>
      </c>
      <c r="C21" s="17" t="s">
        <v>71</v>
      </c>
      <c r="D21" s="18">
        <v>4</v>
      </c>
      <c r="E21" s="18"/>
      <c r="F21" s="19"/>
      <c r="G21" s="20">
        <f t="shared" si="0"/>
        <v>0</v>
      </c>
      <c r="ZY21" t="s">
        <v>72</v>
      </c>
      <c r="ZZ21" s="12" t="s">
        <v>73</v>
      </c>
    </row>
    <row r="22" spans="1:702" x14ac:dyDescent="0.3">
      <c r="A22" s="15" t="s">
        <v>74</v>
      </c>
      <c r="B22" s="16" t="s">
        <v>75</v>
      </c>
      <c r="C22" s="17" t="s">
        <v>76</v>
      </c>
      <c r="D22" s="18">
        <v>1</v>
      </c>
      <c r="E22" s="18"/>
      <c r="F22" s="19"/>
      <c r="G22" s="20">
        <f t="shared" si="0"/>
        <v>0</v>
      </c>
      <c r="ZY22" t="s">
        <v>77</v>
      </c>
      <c r="ZZ22" s="12" t="s">
        <v>78</v>
      </c>
    </row>
    <row r="23" spans="1:702" x14ac:dyDescent="0.3">
      <c r="A23" s="15" t="s">
        <v>79</v>
      </c>
      <c r="B23" s="16" t="s">
        <v>80</v>
      </c>
      <c r="C23" s="17" t="s">
        <v>81</v>
      </c>
      <c r="D23" s="18">
        <v>1</v>
      </c>
      <c r="E23" s="18"/>
      <c r="F23" s="19"/>
      <c r="G23" s="20">
        <f t="shared" si="0"/>
        <v>0</v>
      </c>
      <c r="ZY23" t="s">
        <v>82</v>
      </c>
      <c r="ZZ23" s="12" t="s">
        <v>83</v>
      </c>
    </row>
    <row r="24" spans="1:702" x14ac:dyDescent="0.3">
      <c r="A24" s="30" t="s">
        <v>84</v>
      </c>
      <c r="B24" s="32" t="s">
        <v>85</v>
      </c>
      <c r="C24" s="10"/>
      <c r="D24" s="10"/>
      <c r="E24" s="10"/>
      <c r="F24" s="10"/>
      <c r="G24" s="11"/>
      <c r="ZY24" t="s">
        <v>86</v>
      </c>
      <c r="ZZ24" s="12"/>
    </row>
    <row r="25" spans="1:702" ht="27.6" x14ac:dyDescent="0.3">
      <c r="A25" s="15" t="s">
        <v>87</v>
      </c>
      <c r="B25" s="16" t="s">
        <v>88</v>
      </c>
      <c r="C25" s="17" t="s">
        <v>89</v>
      </c>
      <c r="D25" s="19">
        <v>13.27</v>
      </c>
      <c r="E25" s="19"/>
      <c r="F25" s="19"/>
      <c r="G25" s="20">
        <f>ROUND(E25*F25,2)</f>
        <v>0</v>
      </c>
      <c r="ZY25" t="s">
        <v>90</v>
      </c>
      <c r="ZZ25" s="12" t="s">
        <v>91</v>
      </c>
    </row>
    <row r="26" spans="1:702" x14ac:dyDescent="0.3">
      <c r="A26" s="15" t="s">
        <v>92</v>
      </c>
      <c r="B26" s="16" t="s">
        <v>93</v>
      </c>
      <c r="C26" s="17" t="s">
        <v>94</v>
      </c>
      <c r="D26" s="19">
        <v>13.27</v>
      </c>
      <c r="E26" s="19"/>
      <c r="F26" s="19"/>
      <c r="G26" s="20">
        <f>ROUND(E26*F26,2)</f>
        <v>0</v>
      </c>
      <c r="ZY26" t="s">
        <v>95</v>
      </c>
      <c r="ZZ26" s="12" t="s">
        <v>96</v>
      </c>
    </row>
    <row r="27" spans="1:702" x14ac:dyDescent="0.3">
      <c r="A27" s="15" t="s">
        <v>97</v>
      </c>
      <c r="B27" s="16" t="s">
        <v>98</v>
      </c>
      <c r="C27" s="17" t="s">
        <v>99</v>
      </c>
      <c r="D27" s="19">
        <v>15.28</v>
      </c>
      <c r="E27" s="19"/>
      <c r="F27" s="19"/>
      <c r="G27" s="20">
        <f>ROUND(E27*F27,2)</f>
        <v>0</v>
      </c>
      <c r="ZY27" t="s">
        <v>100</v>
      </c>
      <c r="ZZ27" s="12" t="s">
        <v>101</v>
      </c>
    </row>
    <row r="28" spans="1:702" x14ac:dyDescent="0.3">
      <c r="A28" s="15" t="s">
        <v>102</v>
      </c>
      <c r="B28" s="16" t="s">
        <v>103</v>
      </c>
      <c r="C28" s="17" t="s">
        <v>104</v>
      </c>
      <c r="D28" s="19">
        <v>1.9</v>
      </c>
      <c r="E28" s="19"/>
      <c r="F28" s="19"/>
      <c r="G28" s="20">
        <f>ROUND(E28*F28,2)</f>
        <v>0</v>
      </c>
      <c r="ZY28" t="s">
        <v>105</v>
      </c>
      <c r="ZZ28" s="12" t="s">
        <v>106</v>
      </c>
    </row>
    <row r="29" spans="1:702" x14ac:dyDescent="0.3">
      <c r="A29" s="21"/>
      <c r="B29" s="22"/>
      <c r="C29" s="10"/>
      <c r="D29" s="10"/>
      <c r="E29" s="10"/>
      <c r="F29" s="10"/>
      <c r="G29" s="23"/>
    </row>
    <row r="30" spans="1:702" x14ac:dyDescent="0.3">
      <c r="A30" s="24"/>
      <c r="B30" s="25" t="s">
        <v>107</v>
      </c>
      <c r="C30" s="10"/>
      <c r="D30" s="10"/>
      <c r="E30" s="10"/>
      <c r="F30" s="10"/>
      <c r="G30" s="26">
        <f>SUBTOTAL(109,G15:G29)</f>
        <v>0</v>
      </c>
      <c r="H30" s="27"/>
      <c r="ZY30" t="s">
        <v>108</v>
      </c>
    </row>
    <row r="31" spans="1:702" x14ac:dyDescent="0.3">
      <c r="A31" s="28"/>
      <c r="B31" s="29"/>
      <c r="C31" s="10"/>
      <c r="D31" s="10"/>
      <c r="E31" s="10"/>
      <c r="F31" s="10"/>
      <c r="G31" s="7"/>
    </row>
    <row r="32" spans="1:702" ht="15.6" x14ac:dyDescent="0.3">
      <c r="A32" s="30" t="s">
        <v>109</v>
      </c>
      <c r="B32" s="31" t="s">
        <v>110</v>
      </c>
      <c r="C32" s="10"/>
      <c r="D32" s="10"/>
      <c r="E32" s="10"/>
      <c r="F32" s="10"/>
      <c r="G32" s="11"/>
      <c r="ZY32" t="s">
        <v>111</v>
      </c>
      <c r="ZZ32" s="12"/>
    </row>
    <row r="33" spans="1:702" x14ac:dyDescent="0.3">
      <c r="A33" s="15" t="s">
        <v>112</v>
      </c>
      <c r="B33" s="16" t="s">
        <v>113</v>
      </c>
      <c r="C33" s="17" t="s">
        <v>114</v>
      </c>
      <c r="D33" s="18">
        <v>1</v>
      </c>
      <c r="E33" s="18"/>
      <c r="F33" s="19"/>
      <c r="G33" s="20">
        <f>ROUND(E33*F33,2)</f>
        <v>0</v>
      </c>
      <c r="ZY33" t="s">
        <v>115</v>
      </c>
      <c r="ZZ33" s="12" t="s">
        <v>116</v>
      </c>
    </row>
    <row r="34" spans="1:702" x14ac:dyDescent="0.3">
      <c r="A34" s="21"/>
      <c r="B34" s="22"/>
      <c r="C34" s="10"/>
      <c r="D34" s="10"/>
      <c r="E34" s="10"/>
      <c r="F34" s="10"/>
      <c r="G34" s="23"/>
    </row>
    <row r="35" spans="1:702" x14ac:dyDescent="0.3">
      <c r="A35" s="24"/>
      <c r="B35" s="25" t="s">
        <v>117</v>
      </c>
      <c r="C35" s="10"/>
      <c r="D35" s="10"/>
      <c r="E35" s="10"/>
      <c r="F35" s="10"/>
      <c r="G35" s="26">
        <f>SUBTOTAL(109,G33:G34)</f>
        <v>0</v>
      </c>
      <c r="H35" s="27"/>
      <c r="ZY35" t="s">
        <v>118</v>
      </c>
    </row>
    <row r="36" spans="1:702" x14ac:dyDescent="0.3">
      <c r="A36" s="28"/>
      <c r="B36" s="29"/>
      <c r="C36" s="10"/>
      <c r="D36" s="10"/>
      <c r="E36" s="10"/>
      <c r="F36" s="10"/>
      <c r="G36" s="7"/>
    </row>
    <row r="37" spans="1:702" ht="15.6" x14ac:dyDescent="0.3">
      <c r="A37" s="30" t="s">
        <v>119</v>
      </c>
      <c r="B37" s="31" t="s">
        <v>120</v>
      </c>
      <c r="C37" s="10"/>
      <c r="D37" s="10"/>
      <c r="E37" s="10"/>
      <c r="F37" s="10"/>
      <c r="G37" s="11"/>
      <c r="ZY37" t="s">
        <v>121</v>
      </c>
      <c r="ZZ37" s="12"/>
    </row>
    <row r="38" spans="1:702" x14ac:dyDescent="0.3">
      <c r="A38" s="15" t="s">
        <v>122</v>
      </c>
      <c r="B38" s="16" t="s">
        <v>123</v>
      </c>
      <c r="C38" s="17" t="s">
        <v>124</v>
      </c>
      <c r="D38" s="19">
        <v>3245.52</v>
      </c>
      <c r="E38" s="19"/>
      <c r="F38" s="19"/>
      <c r="G38" s="20">
        <f>ROUND(E38*F38,2)</f>
        <v>0</v>
      </c>
      <c r="ZY38" t="s">
        <v>125</v>
      </c>
      <c r="ZZ38" s="12" t="s">
        <v>126</v>
      </c>
    </row>
    <row r="39" spans="1:702" x14ac:dyDescent="0.3">
      <c r="A39" s="15" t="s">
        <v>127</v>
      </c>
      <c r="B39" s="16" t="s">
        <v>128</v>
      </c>
      <c r="C39" s="17" t="s">
        <v>129</v>
      </c>
      <c r="D39" s="19">
        <v>3245.52</v>
      </c>
      <c r="E39" s="19"/>
      <c r="F39" s="19"/>
      <c r="G39" s="20">
        <f>ROUND(E39*F39,2)</f>
        <v>0</v>
      </c>
      <c r="ZY39" t="s">
        <v>130</v>
      </c>
      <c r="ZZ39" s="12" t="s">
        <v>131</v>
      </c>
    </row>
    <row r="40" spans="1:702" x14ac:dyDescent="0.3">
      <c r="A40" s="15" t="s">
        <v>132</v>
      </c>
      <c r="B40" s="16" t="s">
        <v>133</v>
      </c>
      <c r="C40" s="17" t="s">
        <v>134</v>
      </c>
      <c r="D40" s="19">
        <v>3245.52</v>
      </c>
      <c r="E40" s="19"/>
      <c r="F40" s="19"/>
      <c r="G40" s="20">
        <f>ROUND(E40*F40,2)</f>
        <v>0</v>
      </c>
      <c r="ZY40" t="s">
        <v>135</v>
      </c>
      <c r="ZZ40" s="12" t="s">
        <v>136</v>
      </c>
    </row>
    <row r="41" spans="1:702" x14ac:dyDescent="0.3">
      <c r="A41" s="21"/>
      <c r="B41" s="22"/>
      <c r="C41" s="10"/>
      <c r="D41" s="10"/>
      <c r="E41" s="10"/>
      <c r="F41" s="10"/>
      <c r="G41" s="23"/>
    </row>
    <row r="42" spans="1:702" x14ac:dyDescent="0.3">
      <c r="A42" s="24"/>
      <c r="B42" s="25" t="s">
        <v>137</v>
      </c>
      <c r="C42" s="10"/>
      <c r="D42" s="10"/>
      <c r="E42" s="10"/>
      <c r="F42" s="10"/>
      <c r="G42" s="26">
        <f>SUBTOTAL(109,G38:G41)</f>
        <v>0</v>
      </c>
      <c r="H42" s="27"/>
      <c r="ZY42" t="s">
        <v>138</v>
      </c>
    </row>
    <row r="43" spans="1:702" x14ac:dyDescent="0.3">
      <c r="A43" s="28"/>
      <c r="B43" s="29"/>
      <c r="C43" s="10"/>
      <c r="D43" s="10"/>
      <c r="E43" s="10"/>
      <c r="F43" s="10"/>
      <c r="G43" s="7"/>
    </row>
    <row r="44" spans="1:702" ht="15.6" x14ac:dyDescent="0.3">
      <c r="A44" s="30" t="s">
        <v>139</v>
      </c>
      <c r="B44" s="31" t="s">
        <v>140</v>
      </c>
      <c r="C44" s="10"/>
      <c r="D44" s="10"/>
      <c r="E44" s="10"/>
      <c r="F44" s="10"/>
      <c r="G44" s="11"/>
      <c r="ZY44" t="s">
        <v>141</v>
      </c>
      <c r="ZZ44" s="12"/>
    </row>
    <row r="45" spans="1:702" x14ac:dyDescent="0.3">
      <c r="A45" s="15" t="s">
        <v>142</v>
      </c>
      <c r="B45" s="16" t="s">
        <v>143</v>
      </c>
      <c r="C45" s="17" t="s">
        <v>144</v>
      </c>
      <c r="D45" s="18">
        <v>1</v>
      </c>
      <c r="E45" s="18"/>
      <c r="F45" s="19"/>
      <c r="G45" s="20">
        <f>ROUND(E45*F45,2)</f>
        <v>0</v>
      </c>
      <c r="ZY45" t="s">
        <v>145</v>
      </c>
      <c r="ZZ45" s="12" t="s">
        <v>146</v>
      </c>
    </row>
    <row r="46" spans="1:702" x14ac:dyDescent="0.3">
      <c r="A46" s="21"/>
      <c r="B46" s="22"/>
      <c r="C46" s="10"/>
      <c r="D46" s="10"/>
      <c r="E46" s="10"/>
      <c r="F46" s="10"/>
      <c r="G46" s="23"/>
    </row>
    <row r="47" spans="1:702" x14ac:dyDescent="0.3">
      <c r="A47" s="24"/>
      <c r="B47" s="25" t="s">
        <v>147</v>
      </c>
      <c r="C47" s="10"/>
      <c r="D47" s="10"/>
      <c r="E47" s="10"/>
      <c r="F47" s="10"/>
      <c r="G47" s="26">
        <f>SUBTOTAL(109,G45:G46)</f>
        <v>0</v>
      </c>
      <c r="H47" s="27"/>
      <c r="ZY47" t="s">
        <v>148</v>
      </c>
    </row>
    <row r="48" spans="1:702" x14ac:dyDescent="0.3">
      <c r="A48" s="28"/>
      <c r="B48" s="29"/>
      <c r="C48" s="10"/>
      <c r="D48" s="10"/>
      <c r="E48" s="10"/>
      <c r="F48" s="10"/>
      <c r="G48" s="7"/>
    </row>
    <row r="49" spans="1:702" ht="31.2" x14ac:dyDescent="0.3">
      <c r="A49" s="30" t="s">
        <v>149</v>
      </c>
      <c r="B49" s="31" t="s">
        <v>150</v>
      </c>
      <c r="C49" s="10"/>
      <c r="D49" s="10"/>
      <c r="E49" s="10"/>
      <c r="F49" s="10"/>
      <c r="G49" s="11"/>
      <c r="ZY49" t="s">
        <v>151</v>
      </c>
      <c r="ZZ49" s="12"/>
    </row>
    <row r="50" spans="1:702" x14ac:dyDescent="0.3">
      <c r="A50" s="30" t="s">
        <v>152</v>
      </c>
      <c r="B50" s="32" t="s">
        <v>153</v>
      </c>
      <c r="C50" s="10"/>
      <c r="D50" s="10"/>
      <c r="E50" s="10"/>
      <c r="F50" s="10"/>
      <c r="G50" s="11"/>
      <c r="ZY50" t="s">
        <v>154</v>
      </c>
      <c r="ZZ50" s="12"/>
    </row>
    <row r="51" spans="1:702" x14ac:dyDescent="0.3">
      <c r="A51" s="15" t="s">
        <v>155</v>
      </c>
      <c r="B51" s="16" t="s">
        <v>156</v>
      </c>
      <c r="C51" s="17" t="s">
        <v>157</v>
      </c>
      <c r="D51" s="19">
        <v>2551.62</v>
      </c>
      <c r="E51" s="19"/>
      <c r="F51" s="19"/>
      <c r="G51" s="20">
        <f>ROUND(E51*F51,2)</f>
        <v>0</v>
      </c>
      <c r="ZY51" t="s">
        <v>158</v>
      </c>
      <c r="ZZ51" s="12" t="s">
        <v>159</v>
      </c>
    </row>
    <row r="52" spans="1:702" x14ac:dyDescent="0.3">
      <c r="A52" s="15" t="s">
        <v>160</v>
      </c>
      <c r="B52" s="16" t="s">
        <v>161</v>
      </c>
      <c r="C52" s="17" t="s">
        <v>162</v>
      </c>
      <c r="D52" s="19">
        <v>635.51</v>
      </c>
      <c r="E52" s="19"/>
      <c r="F52" s="19"/>
      <c r="G52" s="20">
        <f>ROUND(E52*F52,2)</f>
        <v>0</v>
      </c>
      <c r="ZY52" t="s">
        <v>163</v>
      </c>
      <c r="ZZ52" s="12" t="s">
        <v>164</v>
      </c>
    </row>
    <row r="53" spans="1:702" x14ac:dyDescent="0.3">
      <c r="A53" s="21"/>
      <c r="B53" s="22"/>
      <c r="C53" s="10"/>
      <c r="D53" s="10"/>
      <c r="E53" s="10"/>
      <c r="F53" s="10"/>
      <c r="G53" s="23"/>
    </row>
    <row r="54" spans="1:702" x14ac:dyDescent="0.3">
      <c r="A54" s="24"/>
      <c r="B54" s="25" t="s">
        <v>165</v>
      </c>
      <c r="C54" s="10"/>
      <c r="D54" s="10"/>
      <c r="E54" s="10"/>
      <c r="F54" s="10"/>
      <c r="G54" s="26">
        <f>SUBTOTAL(109,G50:G53)</f>
        <v>0</v>
      </c>
      <c r="H54" s="27"/>
      <c r="ZY54" t="s">
        <v>166</v>
      </c>
    </row>
    <row r="55" spans="1:702" x14ac:dyDescent="0.3">
      <c r="A55" s="28"/>
      <c r="B55" s="29"/>
      <c r="C55" s="10"/>
      <c r="D55" s="10"/>
      <c r="E55" s="10"/>
      <c r="F55" s="10"/>
      <c r="G55" s="7"/>
    </row>
    <row r="56" spans="1:702" ht="15.6" x14ac:dyDescent="0.3">
      <c r="A56" s="30" t="s">
        <v>167</v>
      </c>
      <c r="B56" s="31" t="s">
        <v>168</v>
      </c>
      <c r="C56" s="10"/>
      <c r="D56" s="10"/>
      <c r="E56" s="10"/>
      <c r="F56" s="10"/>
      <c r="G56" s="11"/>
      <c r="ZY56" t="s">
        <v>169</v>
      </c>
      <c r="ZZ56" s="12"/>
    </row>
    <row r="57" spans="1:702" x14ac:dyDescent="0.3">
      <c r="A57" s="30" t="s">
        <v>170</v>
      </c>
      <c r="B57" s="32" t="s">
        <v>171</v>
      </c>
      <c r="C57" s="10"/>
      <c r="D57" s="10"/>
      <c r="E57" s="10"/>
      <c r="F57" s="10"/>
      <c r="G57" s="11"/>
      <c r="ZY57" t="s">
        <v>172</v>
      </c>
      <c r="ZZ57" s="12"/>
    </row>
    <row r="58" spans="1:702" x14ac:dyDescent="0.3">
      <c r="A58" s="15" t="s">
        <v>173</v>
      </c>
      <c r="B58" s="16" t="s">
        <v>174</v>
      </c>
      <c r="C58" s="17" t="s">
        <v>175</v>
      </c>
      <c r="D58" s="19">
        <v>560.78</v>
      </c>
      <c r="E58" s="19"/>
      <c r="F58" s="19"/>
      <c r="G58" s="20">
        <f>ROUND(E58*F58,2)</f>
        <v>0</v>
      </c>
      <c r="ZY58" t="s">
        <v>176</v>
      </c>
      <c r="ZZ58" s="12" t="s">
        <v>177</v>
      </c>
    </row>
    <row r="59" spans="1:702" x14ac:dyDescent="0.3">
      <c r="A59" s="15" t="s">
        <v>178</v>
      </c>
      <c r="B59" s="16" t="s">
        <v>179</v>
      </c>
      <c r="C59" s="17" t="s">
        <v>180</v>
      </c>
      <c r="D59" s="18">
        <v>1</v>
      </c>
      <c r="E59" s="18"/>
      <c r="F59" s="19"/>
      <c r="G59" s="20">
        <f>ROUND(E59*F59,2)</f>
        <v>0</v>
      </c>
      <c r="ZY59" t="s">
        <v>181</v>
      </c>
      <c r="ZZ59" s="12" t="s">
        <v>182</v>
      </c>
    </row>
    <row r="60" spans="1:702" x14ac:dyDescent="0.3">
      <c r="A60" s="21"/>
      <c r="B60" s="22"/>
      <c r="C60" s="10"/>
      <c r="D60" s="10"/>
      <c r="E60" s="10"/>
      <c r="F60" s="10"/>
      <c r="G60" s="23"/>
    </row>
    <row r="61" spans="1:702" x14ac:dyDescent="0.3">
      <c r="A61" s="24"/>
      <c r="B61" s="25" t="s">
        <v>183</v>
      </c>
      <c r="C61" s="10"/>
      <c r="D61" s="10"/>
      <c r="E61" s="10"/>
      <c r="F61" s="10"/>
      <c r="G61" s="26">
        <f>SUBTOTAL(109,G57:G60)</f>
        <v>0</v>
      </c>
      <c r="H61" s="27"/>
      <c r="ZY61" t="s">
        <v>184</v>
      </c>
    </row>
    <row r="62" spans="1:702" x14ac:dyDescent="0.3">
      <c r="A62" s="28"/>
      <c r="B62" s="29"/>
      <c r="C62" s="10"/>
      <c r="D62" s="10"/>
      <c r="E62" s="10"/>
      <c r="F62" s="10"/>
      <c r="G62" s="7"/>
    </row>
    <row r="63" spans="1:702" ht="31.2" x14ac:dyDescent="0.3">
      <c r="A63" s="30" t="s">
        <v>185</v>
      </c>
      <c r="B63" s="31" t="s">
        <v>186</v>
      </c>
      <c r="C63" s="10"/>
      <c r="D63" s="10"/>
      <c r="E63" s="10"/>
      <c r="F63" s="10"/>
      <c r="G63" s="11"/>
      <c r="ZY63" t="s">
        <v>187</v>
      </c>
      <c r="ZZ63" s="12"/>
    </row>
    <row r="64" spans="1:702" x14ac:dyDescent="0.3">
      <c r="A64" s="30" t="s">
        <v>188</v>
      </c>
      <c r="B64" s="32" t="s">
        <v>189</v>
      </c>
      <c r="C64" s="10"/>
      <c r="D64" s="10"/>
      <c r="E64" s="10"/>
      <c r="F64" s="10"/>
      <c r="G64" s="11"/>
      <c r="ZY64" t="s">
        <v>190</v>
      </c>
      <c r="ZZ64" s="12"/>
    </row>
    <row r="65" spans="1:702" x14ac:dyDescent="0.3">
      <c r="A65" s="15" t="s">
        <v>191</v>
      </c>
      <c r="B65" s="16" t="s">
        <v>192</v>
      </c>
      <c r="C65" s="17" t="s">
        <v>193</v>
      </c>
      <c r="D65" s="19">
        <v>21.04</v>
      </c>
      <c r="E65" s="19"/>
      <c r="F65" s="19"/>
      <c r="G65" s="20">
        <f>ROUND(E65*F65,2)</f>
        <v>0</v>
      </c>
      <c r="ZY65" t="s">
        <v>194</v>
      </c>
      <c r="ZZ65" s="12" t="s">
        <v>195</v>
      </c>
    </row>
    <row r="66" spans="1:702" x14ac:dyDescent="0.3">
      <c r="A66" s="15" t="s">
        <v>196</v>
      </c>
      <c r="B66" s="16" t="s">
        <v>197</v>
      </c>
      <c r="C66" s="17" t="s">
        <v>198</v>
      </c>
      <c r="D66" s="19">
        <v>9.3000000000000007</v>
      </c>
      <c r="E66" s="19"/>
      <c r="F66" s="19"/>
      <c r="G66" s="20">
        <f>ROUND(E66*F66,2)</f>
        <v>0</v>
      </c>
      <c r="ZY66" t="s">
        <v>199</v>
      </c>
      <c r="ZZ66" s="12" t="s">
        <v>200</v>
      </c>
    </row>
    <row r="67" spans="1:702" x14ac:dyDescent="0.3">
      <c r="A67" s="15" t="s">
        <v>201</v>
      </c>
      <c r="B67" s="16" t="s">
        <v>202</v>
      </c>
      <c r="C67" s="17" t="s">
        <v>203</v>
      </c>
      <c r="D67" s="19">
        <v>2.88</v>
      </c>
      <c r="E67" s="19"/>
      <c r="F67" s="19"/>
      <c r="G67" s="20">
        <f>ROUND(E67*F67,2)</f>
        <v>0</v>
      </c>
      <c r="ZY67" t="s">
        <v>204</v>
      </c>
      <c r="ZZ67" s="12" t="s">
        <v>205</v>
      </c>
    </row>
    <row r="68" spans="1:702" x14ac:dyDescent="0.3">
      <c r="A68" s="30" t="s">
        <v>206</v>
      </c>
      <c r="B68" s="32" t="s">
        <v>207</v>
      </c>
      <c r="C68" s="10"/>
      <c r="D68" s="10"/>
      <c r="E68" s="10"/>
      <c r="F68" s="10"/>
      <c r="G68" s="11"/>
      <c r="ZY68" t="s">
        <v>208</v>
      </c>
      <c r="ZZ68" s="12"/>
    </row>
    <row r="69" spans="1:702" ht="27.6" x14ac:dyDescent="0.3">
      <c r="A69" s="15" t="s">
        <v>209</v>
      </c>
      <c r="B69" s="16" t="s">
        <v>210</v>
      </c>
      <c r="C69" s="17" t="s">
        <v>211</v>
      </c>
      <c r="D69" s="19">
        <v>218.67</v>
      </c>
      <c r="E69" s="19"/>
      <c r="F69" s="19"/>
      <c r="G69" s="20">
        <f>ROUND(E69*F69,2)</f>
        <v>0</v>
      </c>
      <c r="ZY69" t="s">
        <v>212</v>
      </c>
      <c r="ZZ69" s="12" t="s">
        <v>213</v>
      </c>
    </row>
    <row r="70" spans="1:702" x14ac:dyDescent="0.3">
      <c r="A70" s="21"/>
      <c r="B70" s="22"/>
      <c r="C70" s="10"/>
      <c r="D70" s="10"/>
      <c r="E70" s="10"/>
      <c r="F70" s="10"/>
      <c r="G70" s="23"/>
    </row>
    <row r="71" spans="1:702" x14ac:dyDescent="0.3">
      <c r="A71" s="24"/>
      <c r="B71" s="25" t="s">
        <v>214</v>
      </c>
      <c r="C71" s="10"/>
      <c r="D71" s="10"/>
      <c r="E71" s="10"/>
      <c r="F71" s="10"/>
      <c r="G71" s="26">
        <f>SUBTOTAL(109,G64:G70)</f>
        <v>0</v>
      </c>
      <c r="H71" s="27"/>
      <c r="ZY71" t="s">
        <v>215</v>
      </c>
    </row>
    <row r="72" spans="1:702" x14ac:dyDescent="0.3">
      <c r="A72" s="28"/>
      <c r="B72" s="29"/>
      <c r="C72" s="10"/>
      <c r="D72" s="10"/>
      <c r="E72" s="10"/>
      <c r="F72" s="10"/>
      <c r="G72" s="7"/>
    </row>
    <row r="73" spans="1:702" ht="15.6" x14ac:dyDescent="0.3">
      <c r="A73" s="30" t="s">
        <v>216</v>
      </c>
      <c r="B73" s="31" t="s">
        <v>217</v>
      </c>
      <c r="C73" s="10"/>
      <c r="D73" s="10"/>
      <c r="E73" s="10"/>
      <c r="F73" s="10"/>
      <c r="G73" s="11"/>
      <c r="ZY73" t="s">
        <v>218</v>
      </c>
      <c r="ZZ73" s="12"/>
    </row>
    <row r="74" spans="1:702" x14ac:dyDescent="0.3">
      <c r="A74" s="15" t="s">
        <v>219</v>
      </c>
      <c r="B74" s="16" t="s">
        <v>220</v>
      </c>
      <c r="C74" s="17" t="s">
        <v>221</v>
      </c>
      <c r="D74" s="19">
        <v>635.51</v>
      </c>
      <c r="E74" s="19"/>
      <c r="F74" s="19"/>
      <c r="G74" s="20">
        <f>ROUND(E74*F74,2)</f>
        <v>0</v>
      </c>
      <c r="ZY74" t="s">
        <v>222</v>
      </c>
      <c r="ZZ74" s="12" t="s">
        <v>223</v>
      </c>
    </row>
    <row r="75" spans="1:702" x14ac:dyDescent="0.3">
      <c r="A75" s="15" t="s">
        <v>224</v>
      </c>
      <c r="B75" s="16" t="s">
        <v>225</v>
      </c>
      <c r="C75" s="17" t="s">
        <v>226</v>
      </c>
      <c r="D75" s="19">
        <v>25</v>
      </c>
      <c r="E75" s="19"/>
      <c r="F75" s="19"/>
      <c r="G75" s="20">
        <f>ROUND(E75*F75,2)</f>
        <v>0</v>
      </c>
      <c r="ZY75" t="s">
        <v>227</v>
      </c>
      <c r="ZZ75" s="12" t="s">
        <v>228</v>
      </c>
    </row>
    <row r="76" spans="1:702" x14ac:dyDescent="0.3">
      <c r="A76" s="15" t="s">
        <v>229</v>
      </c>
      <c r="B76" s="16" t="s">
        <v>230</v>
      </c>
      <c r="C76" s="17" t="s">
        <v>231</v>
      </c>
      <c r="D76" s="19">
        <v>61.54</v>
      </c>
      <c r="E76" s="19"/>
      <c r="F76" s="19"/>
      <c r="G76" s="20">
        <f>ROUND(E76*F76,2)</f>
        <v>0</v>
      </c>
      <c r="ZY76" t="s">
        <v>232</v>
      </c>
      <c r="ZZ76" s="12" t="s">
        <v>233</v>
      </c>
    </row>
    <row r="77" spans="1:702" x14ac:dyDescent="0.3">
      <c r="A77" s="21"/>
      <c r="B77" s="22"/>
      <c r="C77" s="10"/>
      <c r="D77" s="10"/>
      <c r="E77" s="10"/>
      <c r="F77" s="10"/>
      <c r="G77" s="23"/>
    </row>
    <row r="78" spans="1:702" x14ac:dyDescent="0.3">
      <c r="A78" s="24"/>
      <c r="B78" s="25" t="s">
        <v>234</v>
      </c>
      <c r="C78" s="10"/>
      <c r="D78" s="10"/>
      <c r="E78" s="10"/>
      <c r="F78" s="10"/>
      <c r="G78" s="26">
        <f>SUBTOTAL(109,G74:G77)</f>
        <v>0</v>
      </c>
      <c r="H78" s="27"/>
      <c r="ZY78" t="s">
        <v>235</v>
      </c>
    </row>
    <row r="79" spans="1:702" x14ac:dyDescent="0.3">
      <c r="A79" s="28"/>
      <c r="B79" s="29"/>
      <c r="C79" s="10"/>
      <c r="D79" s="10"/>
      <c r="E79" s="10"/>
      <c r="F79" s="10"/>
      <c r="G79" s="7"/>
    </row>
    <row r="80" spans="1:702" ht="15.6" x14ac:dyDescent="0.3">
      <c r="A80" s="30" t="s">
        <v>236</v>
      </c>
      <c r="B80" s="31" t="s">
        <v>237</v>
      </c>
      <c r="C80" s="10"/>
      <c r="D80" s="10"/>
      <c r="E80" s="10"/>
      <c r="F80" s="10"/>
      <c r="G80" s="11"/>
      <c r="ZY80" t="s">
        <v>238</v>
      </c>
      <c r="ZZ80" s="12"/>
    </row>
    <row r="81" spans="1:702" ht="27.6" x14ac:dyDescent="0.3">
      <c r="A81" s="15" t="s">
        <v>239</v>
      </c>
      <c r="B81" s="16" t="s">
        <v>240</v>
      </c>
      <c r="C81" s="17" t="s">
        <v>241</v>
      </c>
      <c r="D81" s="19">
        <v>99.36</v>
      </c>
      <c r="E81" s="19"/>
      <c r="F81" s="19"/>
      <c r="G81" s="20">
        <f>ROUND(E81*F81,2)</f>
        <v>0</v>
      </c>
      <c r="ZY81" t="s">
        <v>242</v>
      </c>
      <c r="ZZ81" s="12" t="s">
        <v>243</v>
      </c>
    </row>
    <row r="82" spans="1:702" x14ac:dyDescent="0.3">
      <c r="A82" s="15" t="s">
        <v>244</v>
      </c>
      <c r="B82" s="16" t="s">
        <v>245</v>
      </c>
      <c r="C82" s="17" t="s">
        <v>246</v>
      </c>
      <c r="D82" s="19">
        <v>10</v>
      </c>
      <c r="E82" s="19"/>
      <c r="F82" s="19"/>
      <c r="G82" s="20">
        <f>ROUND(E82*F82,2)</f>
        <v>0</v>
      </c>
      <c r="ZY82" t="s">
        <v>247</v>
      </c>
      <c r="ZZ82" s="12" t="s">
        <v>248</v>
      </c>
    </row>
    <row r="83" spans="1:702" ht="27.6" x14ac:dyDescent="0.3">
      <c r="A83" s="15" t="s">
        <v>249</v>
      </c>
      <c r="B83" s="16" t="s">
        <v>250</v>
      </c>
      <c r="C83" s="17" t="s">
        <v>251</v>
      </c>
      <c r="D83" s="19">
        <v>101.5</v>
      </c>
      <c r="E83" s="19"/>
      <c r="F83" s="19"/>
      <c r="G83" s="20">
        <f>ROUND(E83*F83,2)</f>
        <v>0</v>
      </c>
      <c r="ZY83" t="s">
        <v>252</v>
      </c>
      <c r="ZZ83" s="12" t="s">
        <v>253</v>
      </c>
    </row>
    <row r="84" spans="1:702" x14ac:dyDescent="0.3">
      <c r="A84" s="15" t="s">
        <v>254</v>
      </c>
      <c r="B84" s="16" t="s">
        <v>255</v>
      </c>
      <c r="C84" s="17" t="s">
        <v>256</v>
      </c>
      <c r="D84" s="19">
        <v>56.4</v>
      </c>
      <c r="E84" s="19"/>
      <c r="F84" s="19"/>
      <c r="G84" s="20">
        <f>ROUND(E84*F84,2)</f>
        <v>0</v>
      </c>
      <c r="ZY84" t="s">
        <v>257</v>
      </c>
      <c r="ZZ84" s="12" t="s">
        <v>258</v>
      </c>
    </row>
    <row r="85" spans="1:702" x14ac:dyDescent="0.3">
      <c r="A85" s="21"/>
      <c r="B85" s="22"/>
      <c r="C85" s="10"/>
      <c r="D85" s="10"/>
      <c r="E85" s="10"/>
      <c r="F85" s="10"/>
      <c r="G85" s="23"/>
    </row>
    <row r="86" spans="1:702" x14ac:dyDescent="0.3">
      <c r="A86" s="24"/>
      <c r="B86" s="25" t="s">
        <v>259</v>
      </c>
      <c r="C86" s="10"/>
      <c r="D86" s="10"/>
      <c r="E86" s="10"/>
      <c r="F86" s="10"/>
      <c r="G86" s="26">
        <f>SUBTOTAL(109,G81:G85)</f>
        <v>0</v>
      </c>
      <c r="H86" s="27"/>
      <c r="ZY86" t="s">
        <v>260</v>
      </c>
    </row>
    <row r="87" spans="1:702" x14ac:dyDescent="0.3">
      <c r="A87" s="28"/>
      <c r="B87" s="29"/>
      <c r="C87" s="10"/>
      <c r="D87" s="10"/>
      <c r="E87" s="10"/>
      <c r="F87" s="10"/>
      <c r="G87" s="7"/>
    </row>
    <row r="88" spans="1:702" ht="15.6" x14ac:dyDescent="0.3">
      <c r="A88" s="30" t="s">
        <v>261</v>
      </c>
      <c r="B88" s="31" t="s">
        <v>262</v>
      </c>
      <c r="C88" s="10"/>
      <c r="D88" s="10"/>
      <c r="E88" s="10"/>
      <c r="F88" s="10"/>
      <c r="G88" s="11"/>
      <c r="ZY88" t="s">
        <v>263</v>
      </c>
      <c r="ZZ88" s="12"/>
    </row>
    <row r="89" spans="1:702" ht="27.6" x14ac:dyDescent="0.3">
      <c r="A89" s="15" t="s">
        <v>264</v>
      </c>
      <c r="B89" s="16" t="s">
        <v>265</v>
      </c>
      <c r="C89" s="17" t="s">
        <v>266</v>
      </c>
      <c r="D89" s="19">
        <v>24.7</v>
      </c>
      <c r="E89" s="19"/>
      <c r="F89" s="19"/>
      <c r="G89" s="20">
        <f>ROUND(E89*F89,2)</f>
        <v>0</v>
      </c>
      <c r="ZY89" t="s">
        <v>267</v>
      </c>
      <c r="ZZ89" s="12" t="s">
        <v>268</v>
      </c>
    </row>
    <row r="90" spans="1:702" ht="27.6" x14ac:dyDescent="0.3">
      <c r="A90" s="15" t="s">
        <v>269</v>
      </c>
      <c r="B90" s="16" t="s">
        <v>270</v>
      </c>
      <c r="C90" s="17" t="s">
        <v>271</v>
      </c>
      <c r="D90" s="19">
        <v>305.75</v>
      </c>
      <c r="E90" s="19"/>
      <c r="F90" s="19"/>
      <c r="G90" s="20">
        <f>ROUND(E90*F90,2)</f>
        <v>0</v>
      </c>
      <c r="ZY90" t="s">
        <v>272</v>
      </c>
      <c r="ZZ90" s="12" t="s">
        <v>273</v>
      </c>
    </row>
    <row r="91" spans="1:702" x14ac:dyDescent="0.3">
      <c r="A91" s="21"/>
      <c r="B91" s="22"/>
      <c r="C91" s="10"/>
      <c r="D91" s="10"/>
      <c r="E91" s="10"/>
      <c r="F91" s="10"/>
      <c r="G91" s="23"/>
    </row>
    <row r="92" spans="1:702" x14ac:dyDescent="0.3">
      <c r="A92" s="24"/>
      <c r="B92" s="25" t="s">
        <v>274</v>
      </c>
      <c r="C92" s="10"/>
      <c r="D92" s="10"/>
      <c r="E92" s="10"/>
      <c r="F92" s="10"/>
      <c r="G92" s="26">
        <f>SUBTOTAL(109,G89:G91)</f>
        <v>0</v>
      </c>
      <c r="H92" s="27"/>
      <c r="ZY92" t="s">
        <v>275</v>
      </c>
    </row>
    <row r="93" spans="1:702" x14ac:dyDescent="0.3">
      <c r="A93" s="28"/>
      <c r="B93" s="29"/>
      <c r="C93" s="10"/>
      <c r="D93" s="10"/>
      <c r="E93" s="10"/>
      <c r="F93" s="10"/>
      <c r="G93" s="7"/>
    </row>
    <row r="94" spans="1:702" ht="15.6" x14ac:dyDescent="0.3">
      <c r="A94" s="30" t="s">
        <v>276</v>
      </c>
      <c r="B94" s="31" t="s">
        <v>277</v>
      </c>
      <c r="C94" s="10"/>
      <c r="D94" s="10"/>
      <c r="E94" s="10"/>
      <c r="F94" s="10"/>
      <c r="G94" s="11"/>
      <c r="ZY94" t="s">
        <v>278</v>
      </c>
      <c r="ZZ94" s="12" t="s">
        <v>279</v>
      </c>
    </row>
    <row r="95" spans="1:702" x14ac:dyDescent="0.3">
      <c r="A95" s="15" t="s">
        <v>280</v>
      </c>
      <c r="B95" s="16" t="s">
        <v>281</v>
      </c>
      <c r="C95" s="17" t="s">
        <v>282</v>
      </c>
      <c r="D95" s="18">
        <v>1</v>
      </c>
      <c r="E95" s="18"/>
      <c r="F95" s="19"/>
      <c r="G95" s="20">
        <f>ROUND(E95*F95,2)</f>
        <v>0</v>
      </c>
      <c r="ZY95" t="s">
        <v>283</v>
      </c>
      <c r="ZZ95" s="12" t="s">
        <v>284</v>
      </c>
    </row>
    <row r="96" spans="1:702" x14ac:dyDescent="0.3">
      <c r="A96" s="21"/>
      <c r="B96" s="22"/>
      <c r="C96" s="10"/>
      <c r="D96" s="10"/>
      <c r="E96" s="10"/>
      <c r="F96" s="10"/>
      <c r="G96" s="23"/>
    </row>
    <row r="97" spans="1:702" x14ac:dyDescent="0.3">
      <c r="A97" s="24"/>
      <c r="B97" s="25" t="s">
        <v>285</v>
      </c>
      <c r="C97" s="10"/>
      <c r="D97" s="10"/>
      <c r="E97" s="10"/>
      <c r="F97" s="10"/>
      <c r="G97" s="26">
        <f>SUBTOTAL(109,G95:G96)</f>
        <v>0</v>
      </c>
      <c r="H97" s="27"/>
      <c r="ZY97" t="s">
        <v>286</v>
      </c>
    </row>
    <row r="98" spans="1:702" x14ac:dyDescent="0.3">
      <c r="A98" s="28"/>
      <c r="B98" s="29"/>
      <c r="C98" s="10"/>
      <c r="D98" s="10"/>
      <c r="E98" s="10"/>
      <c r="F98" s="10"/>
      <c r="G98" s="7"/>
    </row>
    <row r="99" spans="1:702" ht="15.6" x14ac:dyDescent="0.3">
      <c r="A99" s="30" t="s">
        <v>287</v>
      </c>
      <c r="B99" s="31" t="s">
        <v>288</v>
      </c>
      <c r="C99" s="10"/>
      <c r="D99" s="10"/>
      <c r="E99" s="10"/>
      <c r="F99" s="10"/>
      <c r="G99" s="11"/>
      <c r="ZY99" t="s">
        <v>289</v>
      </c>
      <c r="ZZ99" s="12" t="s">
        <v>290</v>
      </c>
    </row>
    <row r="100" spans="1:702" x14ac:dyDescent="0.3">
      <c r="A100" s="15" t="s">
        <v>291</v>
      </c>
      <c r="B100" s="16" t="s">
        <v>292</v>
      </c>
      <c r="C100" s="17" t="s">
        <v>293</v>
      </c>
      <c r="D100" s="18">
        <v>1</v>
      </c>
      <c r="E100" s="18"/>
      <c r="F100" s="19"/>
      <c r="G100" s="20">
        <f>ROUND(E100*F100,2)</f>
        <v>0</v>
      </c>
      <c r="ZY100" t="s">
        <v>294</v>
      </c>
      <c r="ZZ100" s="12" t="s">
        <v>295</v>
      </c>
    </row>
    <row r="101" spans="1:702" x14ac:dyDescent="0.3">
      <c r="A101" s="21"/>
      <c r="B101" s="22"/>
      <c r="C101" s="10"/>
      <c r="D101" s="10"/>
      <c r="E101" s="10"/>
      <c r="F101" s="10"/>
      <c r="G101" s="23"/>
    </row>
    <row r="102" spans="1:702" x14ac:dyDescent="0.3">
      <c r="A102" s="24"/>
      <c r="B102" s="25" t="s">
        <v>296</v>
      </c>
      <c r="C102" s="10"/>
      <c r="D102" s="10"/>
      <c r="E102" s="10"/>
      <c r="F102" s="10"/>
      <c r="G102" s="26">
        <f>SUBTOTAL(109,G100:G101)</f>
        <v>0</v>
      </c>
      <c r="H102" s="27"/>
      <c r="ZY102" t="s">
        <v>297</v>
      </c>
    </row>
    <row r="103" spans="1:702" x14ac:dyDescent="0.3">
      <c r="A103" s="28"/>
      <c r="B103" s="29"/>
      <c r="C103" s="10"/>
      <c r="D103" s="10"/>
      <c r="E103" s="10"/>
      <c r="F103" s="10"/>
      <c r="G103" s="7"/>
    </row>
    <row r="104" spans="1:702" x14ac:dyDescent="0.3">
      <c r="A104" s="33"/>
      <c r="B104" s="34"/>
      <c r="C104" s="35"/>
      <c r="D104" s="35"/>
      <c r="E104" s="35"/>
      <c r="F104" s="35"/>
      <c r="G104" s="23"/>
    </row>
    <row r="105" spans="1:702" x14ac:dyDescent="0.3">
      <c r="A105" s="36"/>
      <c r="B105" s="36"/>
      <c r="C105" s="36"/>
      <c r="D105" s="36"/>
      <c r="E105" s="36"/>
      <c r="F105" s="36"/>
      <c r="G105" s="36"/>
    </row>
    <row r="106" spans="1:702" ht="28.8" x14ac:dyDescent="0.3">
      <c r="B106" s="1" t="s">
        <v>298</v>
      </c>
      <c r="G106" s="37">
        <f>SUBTOTAL(109,G4:G104)</f>
        <v>0</v>
      </c>
      <c r="ZY106" t="s">
        <v>299</v>
      </c>
    </row>
    <row r="107" spans="1:702" x14ac:dyDescent="0.3">
      <c r="A107" s="38">
        <v>20</v>
      </c>
      <c r="B107" s="1" t="str">
        <f>CONCATENATE("Montant TVA (",A107,"%)")</f>
        <v>Montant TVA (20%)</v>
      </c>
      <c r="G107" s="37">
        <f>(G106*A107)/100</f>
        <v>0</v>
      </c>
      <c r="ZY107" t="s">
        <v>300</v>
      </c>
    </row>
    <row r="108" spans="1:702" x14ac:dyDescent="0.3">
      <c r="B108" s="1" t="s">
        <v>301</v>
      </c>
      <c r="G108" s="37">
        <f>G106+G107</f>
        <v>0</v>
      </c>
      <c r="ZY108" t="s">
        <v>302</v>
      </c>
    </row>
    <row r="109" spans="1:702" x14ac:dyDescent="0.3">
      <c r="G109" s="37"/>
    </row>
    <row r="110" spans="1:702" x14ac:dyDescent="0.3">
      <c r="G110" s="37"/>
    </row>
  </sheetData>
  <mergeCells count="2">
    <mergeCell ref="A1:G1"/>
    <mergeCell ref="A2:B2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UNIQUE Page de garde</vt:lpstr>
      <vt:lpstr>LOT UNIQUE RAVALEMENT DE FACAD</vt:lpstr>
      <vt:lpstr>'LOT UNIQUE RAVALEMENT DE FACAD'!Impression_des_titres</vt:lpstr>
      <vt:lpstr>'LOT UNIQUE RAVALEMENT DE FACAD'!Zone_d_impression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alexandre.gaudin</dc:creator>
  <cp:lastModifiedBy>Gigante Martine</cp:lastModifiedBy>
  <dcterms:created xsi:type="dcterms:W3CDTF">2026-01-09T08:05:48Z</dcterms:created>
  <dcterms:modified xsi:type="dcterms:W3CDTF">2026-02-02T13:26:29Z</dcterms:modified>
</cp:coreProperties>
</file>